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10" windowWidth="14810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30" i="1"/>
  <c r="B31"/>
  <c r="B29"/>
  <c r="D27"/>
  <c r="D23"/>
  <c r="B23"/>
  <c r="D16"/>
</calcChain>
</file>

<file path=xl/sharedStrings.xml><?xml version="1.0" encoding="utf-8"?>
<sst xmlns="http://schemas.openxmlformats.org/spreadsheetml/2006/main" count="54" uniqueCount="29">
  <si>
    <t>Proprietary. © H. Mathiesen. This material can be used by others free of charge provided that the author H. Mathiesen is attributed and a clickable link is made visible to the location of used material on www.hmexperience.dk</t>
  </si>
  <si>
    <t>Sources to all information used in this spreadsheet can also be found in associated PowerPoint presentation located also at www.hmexperience.dk</t>
  </si>
  <si>
    <t>Shahed-136 drone: Tentative cost estimates</t>
  </si>
  <si>
    <t xml:space="preserve">Mass production </t>
  </si>
  <si>
    <t xml:space="preserve">Cost if drone build of metal in an automotive </t>
  </si>
  <si>
    <t>style factory making 120,000 units per year</t>
  </si>
  <si>
    <t>Hand build</t>
  </si>
  <si>
    <t>Cost for Iran making 150 units per months</t>
  </si>
  <si>
    <t xml:space="preserve"> (1440 year) in composite materials</t>
  </si>
  <si>
    <t>USD</t>
  </si>
  <si>
    <r>
      <t xml:space="preserve">Engine (50hp Limbach L550E ) </t>
    </r>
    <r>
      <rPr>
        <sz val="11"/>
        <color theme="1"/>
        <rFont val="Calibri"/>
        <family val="2"/>
        <scheme val="minor"/>
      </rPr>
      <t>quoted price require mass production</t>
    </r>
  </si>
  <si>
    <r>
      <rPr>
        <b/>
        <sz val="11"/>
        <color theme="1"/>
        <rFont val="Calibri"/>
        <family val="2"/>
        <scheme val="minor"/>
      </rPr>
      <t>Warhead with 40 kg of high explosives</t>
    </r>
    <r>
      <rPr>
        <sz val="11"/>
        <color theme="1"/>
        <rFont val="Calibri"/>
        <family val="2"/>
        <scheme val="minor"/>
      </rPr>
      <t xml:space="preserve"> TNT or the like</t>
    </r>
  </si>
  <si>
    <t>Launch solid propellant rocket</t>
  </si>
  <si>
    <t>For a much more reliable estimate HM propose contacting Munro Live at https://www.youtube.com/c/MunroLive/about or https://leandesign.com/</t>
  </si>
  <si>
    <t>Actuators 4 for control flaps 30 USD each</t>
  </si>
  <si>
    <t xml:space="preserve">USD </t>
  </si>
  <si>
    <r>
      <rPr>
        <b/>
        <sz val="11"/>
        <color theme="1"/>
        <rFont val="Calibri"/>
        <family val="2"/>
        <scheme val="minor"/>
      </rPr>
      <t>Frame and body panels</t>
    </r>
    <r>
      <rPr>
        <sz val="11"/>
        <color theme="1"/>
        <rFont val="Calibri"/>
        <family val="2"/>
        <scheme val="minor"/>
      </rPr>
      <t xml:space="preserve"> and assembling cost (either metal or composite)</t>
    </r>
  </si>
  <si>
    <t>Gimbal for engine control</t>
  </si>
  <si>
    <t>Navigation computer and sensors</t>
  </si>
  <si>
    <t>Battery to power actuators sensors and computer</t>
  </si>
  <si>
    <t>Eletronics to integrate computer, sensors with  actuators and gimbal</t>
  </si>
  <si>
    <t xml:space="preserve">Total unit price of drone </t>
  </si>
  <si>
    <t>Munro Associates make a living of reverse enginering and advising production companies about how to save costs and improve efficiencies and copy their competitors</t>
  </si>
  <si>
    <t>NA</t>
  </si>
  <si>
    <t>Cost of making 150*12 = 1800 units peryear</t>
  </si>
  <si>
    <t>Cost of making 10,000*12 = 120,000 units per yearyear</t>
  </si>
  <si>
    <t>Monthly production rate</t>
  </si>
  <si>
    <t>Cost of making 20,000*12 = 240,000 units per yearyear</t>
  </si>
  <si>
    <t>Cost of making 30,000*12 = 360,000 units per yearyear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</si>
</sst>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1" fillId="2" borderId="0" xfId="0" applyFont="1" applyFill="1"/>
    <xf numFmtId="3" fontId="0" fillId="0" borderId="0" xfId="0" applyNumberFormat="1"/>
    <xf numFmtId="3" fontId="1" fillId="0" borderId="0" xfId="0" applyNumberFormat="1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2"/>
  <sheetViews>
    <sheetView tabSelected="1" workbookViewId="0">
      <selection activeCell="A35" sqref="A35"/>
    </sheetView>
  </sheetViews>
  <sheetFormatPr defaultRowHeight="14.5"/>
  <cols>
    <col min="1" max="1" width="60.26953125" customWidth="1"/>
    <col min="2" max="2" width="41.7265625" customWidth="1"/>
    <col min="3" max="3" width="6.6328125" customWidth="1"/>
    <col min="4" max="4" width="41.7265625" customWidth="1"/>
    <col min="5" max="5" width="6.6328125" customWidth="1"/>
    <col min="6" max="6" width="23.1796875" customWidth="1"/>
    <col min="10" max="10" width="13.54296875" customWidth="1"/>
  </cols>
  <sheetData>
    <row r="1" spans="1:9" ht="26">
      <c r="A1" s="1" t="s">
        <v>2</v>
      </c>
    </row>
    <row r="2" spans="1:9" ht="15.5">
      <c r="A2" s="2" t="s">
        <v>0</v>
      </c>
    </row>
    <row r="3" spans="1:9" ht="15.5">
      <c r="A3" s="2" t="s">
        <v>1</v>
      </c>
    </row>
    <row r="5" spans="1:9">
      <c r="A5" t="s">
        <v>13</v>
      </c>
    </row>
    <row r="6" spans="1:9">
      <c r="A6" t="s">
        <v>22</v>
      </c>
    </row>
    <row r="8" spans="1:9">
      <c r="B8" s="4" t="s">
        <v>3</v>
      </c>
      <c r="C8" s="4"/>
      <c r="D8" s="4" t="s">
        <v>6</v>
      </c>
      <c r="E8" s="4"/>
    </row>
    <row r="9" spans="1:9">
      <c r="B9" s="3" t="s">
        <v>4</v>
      </c>
      <c r="C9" s="3"/>
      <c r="D9" s="3" t="s">
        <v>7</v>
      </c>
      <c r="E9" s="3"/>
      <c r="G9" s="3"/>
      <c r="H9" s="3"/>
      <c r="I9" s="3"/>
    </row>
    <row r="10" spans="1:9">
      <c r="B10" s="3" t="s">
        <v>5</v>
      </c>
      <c r="C10" s="3"/>
      <c r="D10" s="3" t="s">
        <v>8</v>
      </c>
      <c r="E10" s="3"/>
    </row>
    <row r="13" spans="1:9">
      <c r="A13" s="3" t="s">
        <v>10</v>
      </c>
      <c r="B13" s="5">
        <v>400</v>
      </c>
      <c r="C13" t="s">
        <v>9</v>
      </c>
      <c r="D13" s="5">
        <v>400</v>
      </c>
      <c r="E13" t="s">
        <v>9</v>
      </c>
    </row>
    <row r="14" spans="1:9">
      <c r="A14" t="s">
        <v>11</v>
      </c>
      <c r="B14" s="5">
        <v>500</v>
      </c>
      <c r="C14" t="s">
        <v>9</v>
      </c>
      <c r="D14" s="5">
        <v>500</v>
      </c>
      <c r="E14" t="s">
        <v>9</v>
      </c>
    </row>
    <row r="15" spans="1:9">
      <c r="A15" t="s">
        <v>16</v>
      </c>
      <c r="B15" s="5">
        <v>5000</v>
      </c>
      <c r="C15" t="s">
        <v>9</v>
      </c>
      <c r="D15" s="5">
        <v>50000</v>
      </c>
      <c r="E15" t="s">
        <v>9</v>
      </c>
    </row>
    <row r="16" spans="1:9">
      <c r="A16" s="3" t="s">
        <v>12</v>
      </c>
      <c r="B16" s="5">
        <v>300</v>
      </c>
      <c r="C16" t="s">
        <v>9</v>
      </c>
      <c r="D16" s="5">
        <f>B16</f>
        <v>300</v>
      </c>
      <c r="E16" t="s">
        <v>9</v>
      </c>
    </row>
    <row r="17" spans="1:6">
      <c r="A17" s="3" t="s">
        <v>14</v>
      </c>
      <c r="B17" s="5">
        <v>120</v>
      </c>
      <c r="C17" t="s">
        <v>15</v>
      </c>
      <c r="D17" s="5">
        <v>120</v>
      </c>
      <c r="E17" t="s">
        <v>15</v>
      </c>
    </row>
    <row r="18" spans="1:6">
      <c r="A18" s="3" t="s">
        <v>17</v>
      </c>
      <c r="B18" s="5">
        <v>200</v>
      </c>
      <c r="C18" t="s">
        <v>9</v>
      </c>
      <c r="D18" s="5">
        <v>200</v>
      </c>
      <c r="E18" t="s">
        <v>9</v>
      </c>
    </row>
    <row r="19" spans="1:6">
      <c r="A19" s="3" t="s">
        <v>18</v>
      </c>
      <c r="B19" s="5">
        <v>50</v>
      </c>
      <c r="C19" t="s">
        <v>9</v>
      </c>
      <c r="D19" s="5">
        <v>50</v>
      </c>
      <c r="E19" t="s">
        <v>9</v>
      </c>
    </row>
    <row r="20" spans="1:6">
      <c r="A20" s="3" t="s">
        <v>19</v>
      </c>
      <c r="B20" s="5">
        <v>100</v>
      </c>
      <c r="C20" t="s">
        <v>9</v>
      </c>
      <c r="D20" s="5">
        <v>100</v>
      </c>
      <c r="E20" t="s">
        <v>9</v>
      </c>
    </row>
    <row r="21" spans="1:6">
      <c r="A21" s="3" t="s">
        <v>20</v>
      </c>
      <c r="B21" s="5">
        <v>1000</v>
      </c>
      <c r="C21" t="s">
        <v>9</v>
      </c>
      <c r="D21" s="5">
        <v>1000</v>
      </c>
      <c r="E21" t="s">
        <v>9</v>
      </c>
    </row>
    <row r="22" spans="1:6">
      <c r="B22" s="5"/>
      <c r="D22" s="5"/>
    </row>
    <row r="23" spans="1:6">
      <c r="A23" s="3" t="s">
        <v>21</v>
      </c>
      <c r="B23" s="6">
        <f>SUM(B13:B21)</f>
        <v>7670</v>
      </c>
      <c r="C23" s="3" t="s">
        <v>9</v>
      </c>
      <c r="D23" s="6">
        <f>SUM(D13:D21)</f>
        <v>52670</v>
      </c>
      <c r="E23" s="3" t="s">
        <v>9</v>
      </c>
    </row>
    <row r="26" spans="1:6">
      <c r="F26" s="3" t="s">
        <v>26</v>
      </c>
    </row>
    <row r="27" spans="1:6">
      <c r="A27" s="3" t="s">
        <v>24</v>
      </c>
      <c r="B27" s="8" t="s">
        <v>23</v>
      </c>
      <c r="C27" s="3"/>
      <c r="D27" s="6">
        <f>12*F27*D23</f>
        <v>94806000</v>
      </c>
      <c r="E27" s="3" t="s">
        <v>9</v>
      </c>
      <c r="F27" s="5">
        <v>150</v>
      </c>
    </row>
    <row r="28" spans="1:6">
      <c r="A28" s="3"/>
      <c r="B28" s="3"/>
      <c r="C28" s="3"/>
      <c r="D28" s="6"/>
      <c r="E28" s="3"/>
      <c r="F28" s="5"/>
    </row>
    <row r="29" spans="1:6">
      <c r="A29" s="3" t="s">
        <v>25</v>
      </c>
      <c r="B29" s="6">
        <f>12*B$23*F29</f>
        <v>920400000</v>
      </c>
      <c r="C29" s="3" t="s">
        <v>9</v>
      </c>
      <c r="D29" s="8" t="s">
        <v>23</v>
      </c>
      <c r="E29" s="3"/>
      <c r="F29" s="5">
        <v>10000</v>
      </c>
    </row>
    <row r="30" spans="1:6">
      <c r="A30" s="3" t="s">
        <v>27</v>
      </c>
      <c r="B30" s="6">
        <f t="shared" ref="B30:B31" si="0">12*B$23*F30</f>
        <v>1840800000</v>
      </c>
      <c r="C30" s="3" t="s">
        <v>9</v>
      </c>
      <c r="D30" s="8" t="s">
        <v>23</v>
      </c>
      <c r="E30" s="3"/>
      <c r="F30" s="5">
        <v>20000</v>
      </c>
    </row>
    <row r="31" spans="1:6">
      <c r="A31" s="3" t="s">
        <v>28</v>
      </c>
      <c r="B31" s="6">
        <f t="shared" si="0"/>
        <v>2761200000</v>
      </c>
      <c r="C31" s="3" t="s">
        <v>9</v>
      </c>
      <c r="D31" s="8" t="s">
        <v>23</v>
      </c>
      <c r="E31" s="3"/>
      <c r="F31" s="5">
        <v>30000</v>
      </c>
    </row>
    <row r="32" spans="1:6">
      <c r="D32" s="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2022-11-28T09:40:24Z</dcterms:modified>
</cp:coreProperties>
</file>